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xr:revisionPtr revIDLastSave="0" documentId="13_ncr:1_{8BCE9A77-CC33-4B9E-8A56-397752B935CA}" xr6:coauthVersionLast="46" xr6:coauthVersionMax="46" xr10:uidLastSave="{00000000-0000-0000-0000-000000000000}"/>
  <bookViews>
    <workbookView xWindow="-108" yWindow="492" windowWidth="23256" windowHeight="12576" xr2:uid="{67B4A4C7-B75B-4475-A4EB-BF5B87FE99DD}"/>
  </bookViews>
  <sheets>
    <sheet name="2020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4" l="1"/>
  <c r="M16" i="4"/>
  <c r="L16" i="4"/>
  <c r="K16" i="4"/>
  <c r="J16" i="4"/>
  <c r="I16" i="4"/>
  <c r="H16" i="4"/>
  <c r="G16" i="4"/>
  <c r="F16" i="4"/>
  <c r="E16" i="4"/>
  <c r="D16" i="4"/>
  <c r="C16" i="4"/>
  <c r="B16" i="4"/>
  <c r="N16" i="4" s="1"/>
  <c r="M15" i="4"/>
  <c r="L15" i="4"/>
  <c r="K15" i="4"/>
  <c r="J15" i="4"/>
  <c r="I15" i="4"/>
  <c r="H15" i="4"/>
  <c r="G15" i="4"/>
  <c r="F15" i="4"/>
  <c r="E15" i="4"/>
  <c r="D15" i="4"/>
  <c r="C15" i="4"/>
  <c r="B15" i="4"/>
  <c r="N15" i="4" s="1"/>
  <c r="M14" i="4"/>
  <c r="L14" i="4"/>
  <c r="K14" i="4"/>
  <c r="J14" i="4"/>
  <c r="I14" i="4"/>
  <c r="H14" i="4"/>
  <c r="G14" i="4"/>
  <c r="F14" i="4"/>
  <c r="E14" i="4"/>
  <c r="D14" i="4"/>
  <c r="C14" i="4"/>
  <c r="B14" i="4"/>
  <c r="N14" i="4" s="1"/>
  <c r="M13" i="4"/>
  <c r="L13" i="4"/>
  <c r="K13" i="4"/>
  <c r="J13" i="4"/>
  <c r="I13" i="4"/>
  <c r="H13" i="4"/>
  <c r="G13" i="4"/>
  <c r="F13" i="4"/>
  <c r="E13" i="4"/>
  <c r="D13" i="4"/>
  <c r="C13" i="4"/>
  <c r="B13" i="4"/>
  <c r="N13" i="4" s="1"/>
  <c r="M12" i="4"/>
  <c r="L12" i="4"/>
  <c r="K12" i="4"/>
  <c r="J12" i="4"/>
  <c r="I12" i="4"/>
  <c r="H12" i="4"/>
  <c r="G12" i="4"/>
  <c r="F12" i="4"/>
  <c r="E12" i="4"/>
  <c r="D12" i="4"/>
  <c r="C12" i="4"/>
  <c r="B12" i="4"/>
  <c r="N12" i="4" s="1"/>
  <c r="N11" i="4"/>
  <c r="M10" i="4"/>
  <c r="L10" i="4"/>
  <c r="K10" i="4"/>
  <c r="J10" i="4"/>
  <c r="I10" i="4"/>
  <c r="H10" i="4"/>
  <c r="G10" i="4"/>
  <c r="F10" i="4"/>
  <c r="E10" i="4"/>
  <c r="D10" i="4"/>
  <c r="C10" i="4"/>
  <c r="B10" i="4"/>
  <c r="N10" i="4" s="1"/>
  <c r="M9" i="4"/>
  <c r="L9" i="4"/>
  <c r="K9" i="4"/>
  <c r="J9" i="4"/>
  <c r="I9" i="4"/>
  <c r="H9" i="4"/>
  <c r="G9" i="4"/>
  <c r="F9" i="4"/>
  <c r="E9" i="4"/>
  <c r="D9" i="4"/>
  <c r="C9" i="4"/>
  <c r="B9" i="4"/>
  <c r="N9" i="4" s="1"/>
  <c r="M8" i="4"/>
  <c r="L8" i="4"/>
  <c r="K8" i="4"/>
  <c r="J8" i="4"/>
  <c r="I8" i="4"/>
  <c r="H8" i="4"/>
  <c r="G8" i="4"/>
  <c r="F8" i="4"/>
  <c r="E8" i="4"/>
  <c r="D8" i="4"/>
  <c r="C8" i="4"/>
  <c r="B8" i="4"/>
  <c r="N8" i="4" s="1"/>
  <c r="M7" i="4"/>
  <c r="L7" i="4"/>
  <c r="K7" i="4"/>
  <c r="J7" i="4"/>
  <c r="I7" i="4"/>
  <c r="H7" i="4"/>
  <c r="G7" i="4"/>
  <c r="F7" i="4"/>
  <c r="E7" i="4"/>
  <c r="D7" i="4"/>
  <c r="C7" i="4"/>
  <c r="B7" i="4"/>
  <c r="N7" i="4" s="1"/>
  <c r="M6" i="4"/>
  <c r="L6" i="4"/>
  <c r="K6" i="4"/>
  <c r="J6" i="4"/>
  <c r="I6" i="4"/>
  <c r="H6" i="4"/>
  <c r="G6" i="4"/>
  <c r="F6" i="4"/>
  <c r="E6" i="4"/>
  <c r="D6" i="4"/>
  <c r="C6" i="4"/>
  <c r="B6" i="4"/>
  <c r="N6" i="4" s="1"/>
  <c r="M5" i="4"/>
  <c r="L5" i="4"/>
  <c r="K5" i="4"/>
  <c r="J5" i="4"/>
  <c r="I5" i="4"/>
  <c r="H5" i="4"/>
  <c r="G5" i="4"/>
  <c r="F5" i="4"/>
  <c r="E5" i="4"/>
  <c r="D5" i="4"/>
  <c r="C5" i="4"/>
  <c r="B5" i="4"/>
  <c r="N5" i="4" s="1"/>
  <c r="M4" i="4"/>
  <c r="M18" i="4" s="1"/>
  <c r="L4" i="4"/>
  <c r="L18" i="4" s="1"/>
  <c r="K4" i="4"/>
  <c r="K18" i="4" s="1"/>
  <c r="J4" i="4"/>
  <c r="J18" i="4" s="1"/>
  <c r="I4" i="4"/>
  <c r="I18" i="4" s="1"/>
  <c r="H4" i="4"/>
  <c r="H18" i="4" s="1"/>
  <c r="G4" i="4"/>
  <c r="G18" i="4" s="1"/>
  <c r="F4" i="4"/>
  <c r="F18" i="4" s="1"/>
  <c r="E4" i="4"/>
  <c r="E18" i="4" s="1"/>
  <c r="D4" i="4"/>
  <c r="D18" i="4" s="1"/>
  <c r="C4" i="4"/>
  <c r="C18" i="4" s="1"/>
  <c r="B4" i="4"/>
  <c r="B18" i="4" s="1"/>
  <c r="N4" i="4" l="1"/>
  <c r="N18" i="4" s="1"/>
</calcChain>
</file>

<file path=xl/sharedStrings.xml><?xml version="1.0" encoding="utf-8"?>
<sst xmlns="http://schemas.openxmlformats.org/spreadsheetml/2006/main" count="30" uniqueCount="24">
  <si>
    <t>тис.м.куб.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</si>
  <si>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</si>
  <si>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</si>
  <si>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</si>
  <si>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</si>
  <si>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</si>
  <si>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</si>
  <si>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</si>
  <si>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</si>
  <si>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</si>
  <si>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</si>
  <si>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</si>
  <si>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</si>
  <si>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 рік</t>
  </si>
  <si>
    <t>Всього поставлено газу м.Умань і Уманський район:</t>
  </si>
  <si>
    <t>промисловість:</t>
  </si>
  <si>
    <t>Всього поставлено газу м.Христинівка:</t>
  </si>
  <si>
    <t>Всього поставлено газу с.Велика Севастьянівка:</t>
  </si>
  <si>
    <t>Всього поставлено газу с.Теплик:</t>
  </si>
  <si>
    <t>Всього поставлено газу смт.Маньківка:</t>
  </si>
  <si>
    <t>Всього поставлено газу м.Тальне:</t>
  </si>
  <si>
    <t>Всього поставлено газу м.Ладижинка:</t>
  </si>
  <si>
    <t>ВСЬОГО:</t>
  </si>
  <si>
    <t>Використання газу по ПрАТ "Уманьгаз" за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</si>
</sst>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 wrapText="1"/>
    </xf>
    <xf numFmtId="0" fontId="1" fillId="0" borderId="0" xfId="1"/>
    <xf numFmtId="164" fontId="3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5" fillId="0" borderId="0" xfId="1" applyNumberFormat="1" applyFont="1"/>
    <xf numFmtId="0" fontId="5" fillId="0" borderId="0" xfId="1" applyFont="1"/>
  </cellXfs>
  <cellStyles count="2">
    <cellStyle name="Звичайний 2" xfId="1" xr:uid="{A39BD1AC-0EAC-4872-A913-266AF4D2113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5.25.25.191\shared\BTV\GAZ\2020\2020_12\Gaz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і_ГРС_2020"/>
      <sheetName val="звіт_НКРЕ"/>
      <sheetName val="Умань"/>
      <sheetName val="УмР"/>
      <sheetName val="Синиця"/>
      <sheetName val="Тальне"/>
      <sheetName val="Ладиж"/>
      <sheetName val="Хр"/>
      <sheetName val="ВелС"/>
      <sheetName val="Тепл"/>
      <sheetName val="Ман"/>
      <sheetName val="Форма5"/>
      <sheetName val="РеестрП"/>
      <sheetName val="РеестрКП"/>
      <sheetName val="РеестрНас"/>
      <sheetName val="РеестрРО"/>
      <sheetName val="РеестрБюд"/>
      <sheetName val="РеестрТепло"/>
      <sheetName val="ВикорМ"/>
      <sheetName val="Викор"/>
      <sheetName val="ВикорМ2"/>
    </sheetNames>
    <sheetDataSet>
      <sheetData sheetId="0" refreshError="1"/>
      <sheetData sheetId="1" refreshError="1"/>
      <sheetData sheetId="2">
        <row r="4">
          <cell r="G4">
            <v>8918130</v>
          </cell>
          <cell r="I4">
            <v>7598954.1500000004</v>
          </cell>
          <cell r="K4">
            <v>6024013.3700000001</v>
          </cell>
          <cell r="M4">
            <v>3083013.46</v>
          </cell>
          <cell r="O4">
            <v>1693546.48</v>
          </cell>
          <cell r="Q4">
            <v>1036196.19</v>
          </cell>
          <cell r="S4">
            <v>888919.01</v>
          </cell>
          <cell r="U4">
            <v>911821.24</v>
          </cell>
          <cell r="W4">
            <v>1039612.84</v>
          </cell>
          <cell r="Y4">
            <v>2164189.2199999997</v>
          </cell>
          <cell r="AA4">
            <v>7297137.7700000005</v>
          </cell>
          <cell r="AC4">
            <v>9183345.5300000012</v>
          </cell>
        </row>
        <row r="8">
          <cell r="G8">
            <v>208537</v>
          </cell>
          <cell r="I8">
            <v>299583</v>
          </cell>
          <cell r="K8">
            <v>140365</v>
          </cell>
          <cell r="M8">
            <v>114068</v>
          </cell>
          <cell r="O8">
            <v>126885</v>
          </cell>
          <cell r="Q8">
            <v>140731</v>
          </cell>
          <cell r="S8">
            <v>145153</v>
          </cell>
          <cell r="U8">
            <v>141026</v>
          </cell>
          <cell r="W8">
            <v>184324</v>
          </cell>
          <cell r="Y8">
            <v>390733</v>
          </cell>
          <cell r="AA8">
            <v>578956</v>
          </cell>
          <cell r="AC8">
            <v>222379</v>
          </cell>
        </row>
      </sheetData>
      <sheetData sheetId="3" refreshError="1"/>
      <sheetData sheetId="4" refreshError="1"/>
      <sheetData sheetId="5">
        <row r="4">
          <cell r="G4">
            <v>39634</v>
          </cell>
          <cell r="I4">
            <v>32835.770000000004</v>
          </cell>
          <cell r="K4">
            <v>27321.51</v>
          </cell>
          <cell r="M4">
            <v>19351.3</v>
          </cell>
          <cell r="O4">
            <v>10981.09</v>
          </cell>
          <cell r="Q4">
            <v>6192.57</v>
          </cell>
          <cell r="S4">
            <v>6086.23</v>
          </cell>
          <cell r="U4">
            <v>6042.05</v>
          </cell>
          <cell r="W4">
            <v>6015.56</v>
          </cell>
          <cell r="Y4">
            <v>10802.53</v>
          </cell>
          <cell r="AA4">
            <v>26543.7</v>
          </cell>
          <cell r="AC4">
            <v>36044.589999999997</v>
          </cell>
        </row>
        <row r="5">
          <cell r="G5">
            <v>0</v>
          </cell>
          <cell r="I5">
            <v>0</v>
          </cell>
          <cell r="K5">
            <v>0</v>
          </cell>
          <cell r="M5">
            <v>0</v>
          </cell>
          <cell r="O5">
            <v>0</v>
          </cell>
          <cell r="Q5">
            <v>0</v>
          </cell>
          <cell r="S5">
            <v>0</v>
          </cell>
          <cell r="U5">
            <v>0</v>
          </cell>
          <cell r="W5">
            <v>79</v>
          </cell>
          <cell r="Y5">
            <v>46</v>
          </cell>
          <cell r="AA5">
            <v>0</v>
          </cell>
          <cell r="AC5">
            <v>0</v>
          </cell>
        </row>
      </sheetData>
      <sheetData sheetId="6">
        <row r="4">
          <cell r="G4">
            <v>66458</v>
          </cell>
          <cell r="I4">
            <v>57166.84</v>
          </cell>
          <cell r="K4">
            <v>46173.84</v>
          </cell>
          <cell r="M4">
            <v>28383.29</v>
          </cell>
          <cell r="O4">
            <v>13751.91</v>
          </cell>
          <cell r="Q4">
            <v>4858.3</v>
          </cell>
          <cell r="S4">
            <v>3556.82</v>
          </cell>
          <cell r="U4">
            <v>3642.31</v>
          </cell>
          <cell r="W4">
            <v>3834.54</v>
          </cell>
          <cell r="Y4">
            <v>13678.15</v>
          </cell>
          <cell r="AA4">
            <v>44387.02</v>
          </cell>
          <cell r="AC4">
            <v>62370.99</v>
          </cell>
        </row>
      </sheetData>
      <sheetData sheetId="7">
        <row r="4">
          <cell r="G4">
            <v>2456761</v>
          </cell>
          <cell r="I4">
            <v>2079437.37</v>
          </cell>
          <cell r="K4">
            <v>1612359.79</v>
          </cell>
          <cell r="M4">
            <v>924258.54999999993</v>
          </cell>
          <cell r="O4">
            <v>523633.69</v>
          </cell>
          <cell r="Q4">
            <v>237082.56</v>
          </cell>
          <cell r="S4">
            <v>198992.01</v>
          </cell>
          <cell r="U4">
            <v>202806</v>
          </cell>
          <cell r="W4">
            <v>224503.56</v>
          </cell>
          <cell r="Y4">
            <v>811843.57000000007</v>
          </cell>
          <cell r="AA4">
            <v>1981824.1099999999</v>
          </cell>
          <cell r="AC4">
            <v>2500755.6</v>
          </cell>
        </row>
        <row r="5">
          <cell r="G5">
            <v>199673</v>
          </cell>
          <cell r="I5">
            <v>144221</v>
          </cell>
          <cell r="K5">
            <v>103561</v>
          </cell>
          <cell r="M5">
            <v>13567</v>
          </cell>
          <cell r="O5">
            <v>7886</v>
          </cell>
          <cell r="Q5">
            <v>6527</v>
          </cell>
          <cell r="S5">
            <v>7431</v>
          </cell>
          <cell r="U5">
            <v>6007</v>
          </cell>
          <cell r="W5">
            <v>15281</v>
          </cell>
          <cell r="Y5">
            <v>246545</v>
          </cell>
          <cell r="AA5">
            <v>316569</v>
          </cell>
          <cell r="AC5">
            <v>256527</v>
          </cell>
        </row>
      </sheetData>
      <sheetData sheetId="8">
        <row r="4">
          <cell r="G4">
            <v>266609</v>
          </cell>
          <cell r="I4">
            <v>225914.18</v>
          </cell>
          <cell r="K4">
            <v>190879.5</v>
          </cell>
          <cell r="M4">
            <v>114159.42</v>
          </cell>
          <cell r="O4">
            <v>65365.51</v>
          </cell>
          <cell r="Q4">
            <v>31870.18</v>
          </cell>
          <cell r="S4">
            <v>25741.040000000001</v>
          </cell>
          <cell r="U4">
            <v>26766.33</v>
          </cell>
          <cell r="W4">
            <v>29645.79</v>
          </cell>
          <cell r="Y4">
            <v>136528.72</v>
          </cell>
          <cell r="AA4">
            <v>223980.81</v>
          </cell>
          <cell r="AC4">
            <v>244268.79</v>
          </cell>
        </row>
        <row r="5">
          <cell r="G5">
            <v>0</v>
          </cell>
          <cell r="I5">
            <v>0</v>
          </cell>
          <cell r="K5">
            <v>0</v>
          </cell>
          <cell r="M5">
            <v>0</v>
          </cell>
          <cell r="O5">
            <v>0</v>
          </cell>
          <cell r="Q5">
            <v>0</v>
          </cell>
          <cell r="S5">
            <v>0</v>
          </cell>
          <cell r="U5">
            <v>0</v>
          </cell>
          <cell r="W5">
            <v>1180</v>
          </cell>
          <cell r="Y5">
            <v>75735</v>
          </cell>
          <cell r="AA5">
            <v>43817</v>
          </cell>
          <cell r="AC5">
            <v>0</v>
          </cell>
        </row>
      </sheetData>
      <sheetData sheetId="9">
        <row r="4">
          <cell r="G4">
            <v>113480</v>
          </cell>
          <cell r="I4">
            <v>95865.25</v>
          </cell>
          <cell r="K4">
            <v>75961.72</v>
          </cell>
          <cell r="M4">
            <v>48776.06</v>
          </cell>
          <cell r="O4">
            <v>26811.02</v>
          </cell>
          <cell r="Q4">
            <v>14984.77</v>
          </cell>
          <cell r="S4">
            <v>13766.58</v>
          </cell>
          <cell r="U4">
            <v>9450.0499999999993</v>
          </cell>
          <cell r="W4">
            <v>12572.98</v>
          </cell>
          <cell r="Y4">
            <v>28212.61</v>
          </cell>
          <cell r="AA4">
            <v>85945.7</v>
          </cell>
          <cell r="AC4">
            <v>108355.58</v>
          </cell>
        </row>
      </sheetData>
      <sheetData sheetId="10">
        <row r="4">
          <cell r="G4">
            <v>1484123</v>
          </cell>
          <cell r="I4">
            <v>1276195.72</v>
          </cell>
          <cell r="K4">
            <v>1026331.49</v>
          </cell>
          <cell r="M4">
            <v>650468.85</v>
          </cell>
          <cell r="O4">
            <v>350958.6</v>
          </cell>
          <cell r="Q4">
            <v>179145.76</v>
          </cell>
          <cell r="S4">
            <v>162056.57</v>
          </cell>
          <cell r="U4">
            <v>163132.19</v>
          </cell>
          <cell r="W4">
            <v>223766.6</v>
          </cell>
          <cell r="Y4">
            <v>943552.25</v>
          </cell>
          <cell r="AA4">
            <v>1779220.3399999999</v>
          </cell>
          <cell r="AC4">
            <v>1514669.72</v>
          </cell>
        </row>
        <row r="5">
          <cell r="G5">
            <v>50525</v>
          </cell>
          <cell r="I5">
            <v>43045</v>
          </cell>
          <cell r="K5">
            <v>26458</v>
          </cell>
          <cell r="M5">
            <v>11999</v>
          </cell>
          <cell r="O5">
            <v>3037</v>
          </cell>
          <cell r="Q5">
            <v>678</v>
          </cell>
          <cell r="S5">
            <v>666</v>
          </cell>
          <cell r="U5">
            <v>699</v>
          </cell>
          <cell r="W5">
            <v>55928</v>
          </cell>
          <cell r="Y5">
            <v>574138</v>
          </cell>
          <cell r="AA5">
            <v>772896</v>
          </cell>
          <cell r="AC5">
            <v>138730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E3299-FD8C-4BB1-AF8D-D3A23F43DBE6}">
  <dimension ref="A1:N28"/>
  <sheetViews>
    <sheetView tabSelected="1" zoomScale="80" zoomScaleNormal="80" workbookViewId="0"/>
  </sheetViews>
  <sheetFormatPr defaultRowHeight="13.2" x14ac:dyDescent="0.25"/>
  <cols>
    <col min="1" max="1" width="50.33203125" style="9" customWidth="1"/>
    <col min="2" max="14" width="14.5546875" style="9" customWidth="1"/>
    <col min="15" max="27" width="12.6640625" style="9" customWidth="1"/>
    <col min="28" max="256" width="9.109375" style="9"/>
    <col min="257" max="257" width="50.33203125" style="9" customWidth="1"/>
    <col min="258" max="269" width="14.5546875" style="9" customWidth="1"/>
    <col min="270" max="270" width="16.44140625" style="9" customWidth="1"/>
    <col min="271" max="512" width="9.109375" style="9"/>
    <col min="513" max="513" width="50.33203125" style="9" customWidth="1"/>
    <col min="514" max="525" width="14.5546875" style="9" customWidth="1"/>
    <col min="526" max="526" width="16.44140625" style="9" customWidth="1"/>
    <col min="527" max="768" width="9.109375" style="9"/>
    <col min="769" max="769" width="50.33203125" style="9" customWidth="1"/>
    <col min="770" max="781" width="14.5546875" style="9" customWidth="1"/>
    <col min="782" max="782" width="16.44140625" style="9" customWidth="1"/>
    <col min="783" max="1024" width="9.109375" style="9"/>
    <col min="1025" max="1025" width="50.33203125" style="9" customWidth="1"/>
    <col min="1026" max="1037" width="14.5546875" style="9" customWidth="1"/>
    <col min="1038" max="1038" width="16.44140625" style="9" customWidth="1"/>
    <col min="1039" max="1280" width="9.109375" style="9"/>
    <col min="1281" max="1281" width="50.33203125" style="9" customWidth="1"/>
    <col min="1282" max="1293" width="14.5546875" style="9" customWidth="1"/>
    <col min="1294" max="1294" width="16.44140625" style="9" customWidth="1"/>
    <col min="1295" max="1536" width="9.109375" style="9"/>
    <col min="1537" max="1537" width="50.33203125" style="9" customWidth="1"/>
    <col min="1538" max="1549" width="14.5546875" style="9" customWidth="1"/>
    <col min="1550" max="1550" width="16.44140625" style="9" customWidth="1"/>
    <col min="1551" max="1792" width="9.109375" style="9"/>
    <col min="1793" max="1793" width="50.33203125" style="9" customWidth="1"/>
    <col min="1794" max="1805" width="14.5546875" style="9" customWidth="1"/>
    <col min="1806" max="1806" width="16.44140625" style="9" customWidth="1"/>
    <col min="1807" max="2048" width="9.109375" style="9"/>
    <col min="2049" max="2049" width="50.33203125" style="9" customWidth="1"/>
    <col min="2050" max="2061" width="14.5546875" style="9" customWidth="1"/>
    <col min="2062" max="2062" width="16.44140625" style="9" customWidth="1"/>
    <col min="2063" max="2304" width="9.109375" style="9"/>
    <col min="2305" max="2305" width="50.33203125" style="9" customWidth="1"/>
    <col min="2306" max="2317" width="14.5546875" style="9" customWidth="1"/>
    <col min="2318" max="2318" width="16.44140625" style="9" customWidth="1"/>
    <col min="2319" max="2560" width="9.109375" style="9"/>
    <col min="2561" max="2561" width="50.33203125" style="9" customWidth="1"/>
    <col min="2562" max="2573" width="14.5546875" style="9" customWidth="1"/>
    <col min="2574" max="2574" width="16.44140625" style="9" customWidth="1"/>
    <col min="2575" max="2816" width="9.109375" style="9"/>
    <col min="2817" max="2817" width="50.33203125" style="9" customWidth="1"/>
    <col min="2818" max="2829" width="14.5546875" style="9" customWidth="1"/>
    <col min="2830" max="2830" width="16.44140625" style="9" customWidth="1"/>
    <col min="2831" max="3072" width="9.109375" style="9"/>
    <col min="3073" max="3073" width="50.33203125" style="9" customWidth="1"/>
    <col min="3074" max="3085" width="14.5546875" style="9" customWidth="1"/>
    <col min="3086" max="3086" width="16.44140625" style="9" customWidth="1"/>
    <col min="3087" max="3328" width="9.109375" style="9"/>
    <col min="3329" max="3329" width="50.33203125" style="9" customWidth="1"/>
    <col min="3330" max="3341" width="14.5546875" style="9" customWidth="1"/>
    <col min="3342" max="3342" width="16.44140625" style="9" customWidth="1"/>
    <col min="3343" max="3584" width="9.109375" style="9"/>
    <col min="3585" max="3585" width="50.33203125" style="9" customWidth="1"/>
    <col min="3586" max="3597" width="14.5546875" style="9" customWidth="1"/>
    <col min="3598" max="3598" width="16.44140625" style="9" customWidth="1"/>
    <col min="3599" max="3840" width="9.109375" style="9"/>
    <col min="3841" max="3841" width="50.33203125" style="9" customWidth="1"/>
    <col min="3842" max="3853" width="14.5546875" style="9" customWidth="1"/>
    <col min="3854" max="3854" width="16.44140625" style="9" customWidth="1"/>
    <col min="3855" max="4096" width="9.109375" style="9"/>
    <col min="4097" max="4097" width="50.33203125" style="9" customWidth="1"/>
    <col min="4098" max="4109" width="14.5546875" style="9" customWidth="1"/>
    <col min="4110" max="4110" width="16.44140625" style="9" customWidth="1"/>
    <col min="4111" max="4352" width="9.109375" style="9"/>
    <col min="4353" max="4353" width="50.33203125" style="9" customWidth="1"/>
    <col min="4354" max="4365" width="14.5546875" style="9" customWidth="1"/>
    <col min="4366" max="4366" width="16.44140625" style="9" customWidth="1"/>
    <col min="4367" max="4608" width="9.109375" style="9"/>
    <col min="4609" max="4609" width="50.33203125" style="9" customWidth="1"/>
    <col min="4610" max="4621" width="14.5546875" style="9" customWidth="1"/>
    <col min="4622" max="4622" width="16.44140625" style="9" customWidth="1"/>
    <col min="4623" max="4864" width="9.109375" style="9"/>
    <col min="4865" max="4865" width="50.33203125" style="9" customWidth="1"/>
    <col min="4866" max="4877" width="14.5546875" style="9" customWidth="1"/>
    <col min="4878" max="4878" width="16.44140625" style="9" customWidth="1"/>
    <col min="4879" max="5120" width="9.109375" style="9"/>
    <col min="5121" max="5121" width="50.33203125" style="9" customWidth="1"/>
    <col min="5122" max="5133" width="14.5546875" style="9" customWidth="1"/>
    <col min="5134" max="5134" width="16.44140625" style="9" customWidth="1"/>
    <col min="5135" max="5376" width="9.109375" style="9"/>
    <col min="5377" max="5377" width="50.33203125" style="9" customWidth="1"/>
    <col min="5378" max="5389" width="14.5546875" style="9" customWidth="1"/>
    <col min="5390" max="5390" width="16.44140625" style="9" customWidth="1"/>
    <col min="5391" max="5632" width="9.109375" style="9"/>
    <col min="5633" max="5633" width="50.33203125" style="9" customWidth="1"/>
    <col min="5634" max="5645" width="14.5546875" style="9" customWidth="1"/>
    <col min="5646" max="5646" width="16.44140625" style="9" customWidth="1"/>
    <col min="5647" max="5888" width="9.109375" style="9"/>
    <col min="5889" max="5889" width="50.33203125" style="9" customWidth="1"/>
    <col min="5890" max="5901" width="14.5546875" style="9" customWidth="1"/>
    <col min="5902" max="5902" width="16.44140625" style="9" customWidth="1"/>
    <col min="5903" max="6144" width="9.109375" style="9"/>
    <col min="6145" max="6145" width="50.33203125" style="9" customWidth="1"/>
    <col min="6146" max="6157" width="14.5546875" style="9" customWidth="1"/>
    <col min="6158" max="6158" width="16.44140625" style="9" customWidth="1"/>
    <col min="6159" max="6400" width="9.109375" style="9"/>
    <col min="6401" max="6401" width="50.33203125" style="9" customWidth="1"/>
    <col min="6402" max="6413" width="14.5546875" style="9" customWidth="1"/>
    <col min="6414" max="6414" width="16.44140625" style="9" customWidth="1"/>
    <col min="6415" max="6656" width="9.109375" style="9"/>
    <col min="6657" max="6657" width="50.33203125" style="9" customWidth="1"/>
    <col min="6658" max="6669" width="14.5546875" style="9" customWidth="1"/>
    <col min="6670" max="6670" width="16.44140625" style="9" customWidth="1"/>
    <col min="6671" max="6912" width="9.109375" style="9"/>
    <col min="6913" max="6913" width="50.33203125" style="9" customWidth="1"/>
    <col min="6914" max="6925" width="14.5546875" style="9" customWidth="1"/>
    <col min="6926" max="6926" width="16.44140625" style="9" customWidth="1"/>
    <col min="6927" max="7168" width="9.109375" style="9"/>
    <col min="7169" max="7169" width="50.33203125" style="9" customWidth="1"/>
    <col min="7170" max="7181" width="14.5546875" style="9" customWidth="1"/>
    <col min="7182" max="7182" width="16.44140625" style="9" customWidth="1"/>
    <col min="7183" max="7424" width="9.109375" style="9"/>
    <col min="7425" max="7425" width="50.33203125" style="9" customWidth="1"/>
    <col min="7426" max="7437" width="14.5546875" style="9" customWidth="1"/>
    <col min="7438" max="7438" width="16.44140625" style="9" customWidth="1"/>
    <col min="7439" max="7680" width="9.109375" style="9"/>
    <col min="7681" max="7681" width="50.33203125" style="9" customWidth="1"/>
    <col min="7682" max="7693" width="14.5546875" style="9" customWidth="1"/>
    <col min="7694" max="7694" width="16.44140625" style="9" customWidth="1"/>
    <col min="7695" max="7936" width="9.109375" style="9"/>
    <col min="7937" max="7937" width="50.33203125" style="9" customWidth="1"/>
    <col min="7938" max="7949" width="14.5546875" style="9" customWidth="1"/>
    <col min="7950" max="7950" width="16.44140625" style="9" customWidth="1"/>
    <col min="7951" max="8192" width="9.109375" style="9"/>
    <col min="8193" max="8193" width="50.33203125" style="9" customWidth="1"/>
    <col min="8194" max="8205" width="14.5546875" style="9" customWidth="1"/>
    <col min="8206" max="8206" width="16.44140625" style="9" customWidth="1"/>
    <col min="8207" max="8448" width="9.109375" style="9"/>
    <col min="8449" max="8449" width="50.33203125" style="9" customWidth="1"/>
    <col min="8450" max="8461" width="14.5546875" style="9" customWidth="1"/>
    <col min="8462" max="8462" width="16.44140625" style="9" customWidth="1"/>
    <col min="8463" max="8704" width="9.109375" style="9"/>
    <col min="8705" max="8705" width="50.33203125" style="9" customWidth="1"/>
    <col min="8706" max="8717" width="14.5546875" style="9" customWidth="1"/>
    <col min="8718" max="8718" width="16.44140625" style="9" customWidth="1"/>
    <col min="8719" max="8960" width="9.109375" style="9"/>
    <col min="8961" max="8961" width="50.33203125" style="9" customWidth="1"/>
    <col min="8962" max="8973" width="14.5546875" style="9" customWidth="1"/>
    <col min="8974" max="8974" width="16.44140625" style="9" customWidth="1"/>
    <col min="8975" max="9216" width="9.109375" style="9"/>
    <col min="9217" max="9217" width="50.33203125" style="9" customWidth="1"/>
    <col min="9218" max="9229" width="14.5546875" style="9" customWidth="1"/>
    <col min="9230" max="9230" width="16.44140625" style="9" customWidth="1"/>
    <col min="9231" max="9472" width="9.109375" style="9"/>
    <col min="9473" max="9473" width="50.33203125" style="9" customWidth="1"/>
    <col min="9474" max="9485" width="14.5546875" style="9" customWidth="1"/>
    <col min="9486" max="9486" width="16.44140625" style="9" customWidth="1"/>
    <col min="9487" max="9728" width="9.109375" style="9"/>
    <col min="9729" max="9729" width="50.33203125" style="9" customWidth="1"/>
    <col min="9730" max="9741" width="14.5546875" style="9" customWidth="1"/>
    <col min="9742" max="9742" width="16.44140625" style="9" customWidth="1"/>
    <col min="9743" max="9984" width="9.109375" style="9"/>
    <col min="9985" max="9985" width="50.33203125" style="9" customWidth="1"/>
    <col min="9986" max="9997" width="14.5546875" style="9" customWidth="1"/>
    <col min="9998" max="9998" width="16.44140625" style="9" customWidth="1"/>
    <col min="9999" max="10240" width="9.109375" style="9"/>
    <col min="10241" max="10241" width="50.33203125" style="9" customWidth="1"/>
    <col min="10242" max="10253" width="14.5546875" style="9" customWidth="1"/>
    <col min="10254" max="10254" width="16.44140625" style="9" customWidth="1"/>
    <col min="10255" max="10496" width="9.109375" style="9"/>
    <col min="10497" max="10497" width="50.33203125" style="9" customWidth="1"/>
    <col min="10498" max="10509" width="14.5546875" style="9" customWidth="1"/>
    <col min="10510" max="10510" width="16.44140625" style="9" customWidth="1"/>
    <col min="10511" max="10752" width="9.109375" style="9"/>
    <col min="10753" max="10753" width="50.33203125" style="9" customWidth="1"/>
    <col min="10754" max="10765" width="14.5546875" style="9" customWidth="1"/>
    <col min="10766" max="10766" width="16.44140625" style="9" customWidth="1"/>
    <col min="10767" max="11008" width="9.109375" style="9"/>
    <col min="11009" max="11009" width="50.33203125" style="9" customWidth="1"/>
    <col min="11010" max="11021" width="14.5546875" style="9" customWidth="1"/>
    <col min="11022" max="11022" width="16.44140625" style="9" customWidth="1"/>
    <col min="11023" max="11264" width="9.109375" style="9"/>
    <col min="11265" max="11265" width="50.33203125" style="9" customWidth="1"/>
    <col min="11266" max="11277" width="14.5546875" style="9" customWidth="1"/>
    <col min="11278" max="11278" width="16.44140625" style="9" customWidth="1"/>
    <col min="11279" max="11520" width="9.109375" style="9"/>
    <col min="11521" max="11521" width="50.33203125" style="9" customWidth="1"/>
    <col min="11522" max="11533" width="14.5546875" style="9" customWidth="1"/>
    <col min="11534" max="11534" width="16.44140625" style="9" customWidth="1"/>
    <col min="11535" max="11776" width="9.109375" style="9"/>
    <col min="11777" max="11777" width="50.33203125" style="9" customWidth="1"/>
    <col min="11778" max="11789" width="14.5546875" style="9" customWidth="1"/>
    <col min="11790" max="11790" width="16.44140625" style="9" customWidth="1"/>
    <col min="11791" max="12032" width="9.109375" style="9"/>
    <col min="12033" max="12033" width="50.33203125" style="9" customWidth="1"/>
    <col min="12034" max="12045" width="14.5546875" style="9" customWidth="1"/>
    <col min="12046" max="12046" width="16.44140625" style="9" customWidth="1"/>
    <col min="12047" max="12288" width="9.109375" style="9"/>
    <col min="12289" max="12289" width="50.33203125" style="9" customWidth="1"/>
    <col min="12290" max="12301" width="14.5546875" style="9" customWidth="1"/>
    <col min="12302" max="12302" width="16.44140625" style="9" customWidth="1"/>
    <col min="12303" max="12544" width="9.109375" style="9"/>
    <col min="12545" max="12545" width="50.33203125" style="9" customWidth="1"/>
    <col min="12546" max="12557" width="14.5546875" style="9" customWidth="1"/>
    <col min="12558" max="12558" width="16.44140625" style="9" customWidth="1"/>
    <col min="12559" max="12800" width="9.109375" style="9"/>
    <col min="12801" max="12801" width="50.33203125" style="9" customWidth="1"/>
    <col min="12802" max="12813" width="14.5546875" style="9" customWidth="1"/>
    <col min="12814" max="12814" width="16.44140625" style="9" customWidth="1"/>
    <col min="12815" max="13056" width="9.109375" style="9"/>
    <col min="13057" max="13057" width="50.33203125" style="9" customWidth="1"/>
    <col min="13058" max="13069" width="14.5546875" style="9" customWidth="1"/>
    <col min="13070" max="13070" width="16.44140625" style="9" customWidth="1"/>
    <col min="13071" max="13312" width="9.109375" style="9"/>
    <col min="13313" max="13313" width="50.33203125" style="9" customWidth="1"/>
    <col min="13314" max="13325" width="14.5546875" style="9" customWidth="1"/>
    <col min="13326" max="13326" width="16.44140625" style="9" customWidth="1"/>
    <col min="13327" max="13568" width="9.109375" style="9"/>
    <col min="13569" max="13569" width="50.33203125" style="9" customWidth="1"/>
    <col min="13570" max="13581" width="14.5546875" style="9" customWidth="1"/>
    <col min="13582" max="13582" width="16.44140625" style="9" customWidth="1"/>
    <col min="13583" max="13824" width="9.109375" style="9"/>
    <col min="13825" max="13825" width="50.33203125" style="9" customWidth="1"/>
    <col min="13826" max="13837" width="14.5546875" style="9" customWidth="1"/>
    <col min="13838" max="13838" width="16.44140625" style="9" customWidth="1"/>
    <col min="13839" max="14080" width="9.109375" style="9"/>
    <col min="14081" max="14081" width="50.33203125" style="9" customWidth="1"/>
    <col min="14082" max="14093" width="14.5546875" style="9" customWidth="1"/>
    <col min="14094" max="14094" width="16.44140625" style="9" customWidth="1"/>
    <col min="14095" max="14336" width="9.109375" style="9"/>
    <col min="14337" max="14337" width="50.33203125" style="9" customWidth="1"/>
    <col min="14338" max="14349" width="14.5546875" style="9" customWidth="1"/>
    <col min="14350" max="14350" width="16.44140625" style="9" customWidth="1"/>
    <col min="14351" max="14592" width="9.109375" style="9"/>
    <col min="14593" max="14593" width="50.33203125" style="9" customWidth="1"/>
    <col min="14594" max="14605" width="14.5546875" style="9" customWidth="1"/>
    <col min="14606" max="14606" width="16.44140625" style="9" customWidth="1"/>
    <col min="14607" max="14848" width="9.109375" style="9"/>
    <col min="14849" max="14849" width="50.33203125" style="9" customWidth="1"/>
    <col min="14850" max="14861" width="14.5546875" style="9" customWidth="1"/>
    <col min="14862" max="14862" width="16.44140625" style="9" customWidth="1"/>
    <col min="14863" max="15104" width="9.109375" style="9"/>
    <col min="15105" max="15105" width="50.33203125" style="9" customWidth="1"/>
    <col min="15106" max="15117" width="14.5546875" style="9" customWidth="1"/>
    <col min="15118" max="15118" width="16.44140625" style="9" customWidth="1"/>
    <col min="15119" max="15360" width="9.109375" style="9"/>
    <col min="15361" max="15361" width="50.33203125" style="9" customWidth="1"/>
    <col min="15362" max="15373" width="14.5546875" style="9" customWidth="1"/>
    <col min="15374" max="15374" width="16.44140625" style="9" customWidth="1"/>
    <col min="15375" max="15616" width="9.109375" style="9"/>
    <col min="15617" max="15617" width="50.33203125" style="9" customWidth="1"/>
    <col min="15618" max="15629" width="14.5546875" style="9" customWidth="1"/>
    <col min="15630" max="15630" width="16.44140625" style="9" customWidth="1"/>
    <col min="15631" max="15872" width="9.109375" style="9"/>
    <col min="15873" max="15873" width="50.33203125" style="9" customWidth="1"/>
    <col min="15874" max="15885" width="14.5546875" style="9" customWidth="1"/>
    <col min="15886" max="15886" width="16.44140625" style="9" customWidth="1"/>
    <col min="15887" max="16128" width="9.109375" style="9"/>
    <col min="16129" max="16129" width="50.33203125" style="9" customWidth="1"/>
    <col min="16130" max="16141" width="14.5546875" style="9" customWidth="1"/>
    <col min="16142" max="16142" width="16.44140625" style="9" customWidth="1"/>
    <col min="16143" max="16384" width="9.109375" style="9"/>
  </cols>
  <sheetData>
    <row r="1" spans="1:14" x14ac:dyDescent="0.25">
      <c r="A1" s="1" t="s">
        <v>23</v>
      </c>
    </row>
    <row r="2" spans="1:14" x14ac:dyDescent="0.25">
      <c r="A2" s="1"/>
    </row>
    <row r="3" spans="1:14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1:14" x14ac:dyDescent="0.25">
      <c r="A4" s="5" t="s">
        <v>14</v>
      </c>
      <c r="B4" s="6">
        <f>[1]Умань!G4</f>
        <v>8918130</v>
      </c>
      <c r="C4" s="6">
        <f>[1]Умань!I4</f>
        <v>7598954.1500000004</v>
      </c>
      <c r="D4" s="6">
        <f>[1]Умань!K4</f>
        <v>6024013.3700000001</v>
      </c>
      <c r="E4" s="6">
        <f>[1]Умань!M4</f>
        <v>3083013.46</v>
      </c>
      <c r="F4" s="6">
        <f>[1]Умань!O4</f>
        <v>1693546.48</v>
      </c>
      <c r="G4" s="6">
        <f>[1]Умань!Q4</f>
        <v>1036196.19</v>
      </c>
      <c r="H4" s="6">
        <f>[1]Умань!S4</f>
        <v>888919.01</v>
      </c>
      <c r="I4" s="6">
        <f>[1]Умань!U4</f>
        <v>911821.24</v>
      </c>
      <c r="J4" s="6">
        <f>[1]Умань!W4</f>
        <v>1039612.84</v>
      </c>
      <c r="K4" s="6">
        <f>[1]Умань!Y4</f>
        <v>2164189.2199999997</v>
      </c>
      <c r="L4" s="6">
        <f>[1]Умань!AA4</f>
        <v>7297137.7700000005</v>
      </c>
      <c r="M4" s="6">
        <f>[1]Умань!AC4</f>
        <v>9183345.5300000012</v>
      </c>
      <c r="N4" s="7">
        <f t="shared" ref="N4:N15" si="0">SUM(B4:M4)</f>
        <v>49838879.260000005</v>
      </c>
    </row>
    <row r="5" spans="1:14" x14ac:dyDescent="0.25">
      <c r="A5" s="5" t="s">
        <v>15</v>
      </c>
      <c r="B5" s="6">
        <f>[1]Умань!G8</f>
        <v>208537</v>
      </c>
      <c r="C5" s="6">
        <f>[1]Умань!I8</f>
        <v>299583</v>
      </c>
      <c r="D5" s="6">
        <f>[1]Умань!K8</f>
        <v>140365</v>
      </c>
      <c r="E5" s="6">
        <f>[1]Умань!M8</f>
        <v>114068</v>
      </c>
      <c r="F5" s="6">
        <f>[1]Умань!O8</f>
        <v>126885</v>
      </c>
      <c r="G5" s="6">
        <f>[1]Умань!Q8</f>
        <v>140731</v>
      </c>
      <c r="H5" s="6">
        <f>[1]Умань!S8</f>
        <v>145153</v>
      </c>
      <c r="I5" s="6">
        <f>[1]Умань!U8</f>
        <v>141026</v>
      </c>
      <c r="J5" s="6">
        <f>[1]Умань!W8</f>
        <v>184324</v>
      </c>
      <c r="K5" s="6">
        <f>[1]Умань!Y8</f>
        <v>390733</v>
      </c>
      <c r="L5" s="6">
        <f>[1]Умань!AA8</f>
        <v>578956</v>
      </c>
      <c r="M5" s="6">
        <f>[1]Умань!AC8</f>
        <v>222379</v>
      </c>
      <c r="N5" s="7">
        <f>SUM(B5:M5)</f>
        <v>2692740</v>
      </c>
    </row>
    <row r="6" spans="1:14" x14ac:dyDescent="0.25">
      <c r="A6" s="5" t="s">
        <v>16</v>
      </c>
      <c r="B6" s="6">
        <f>[1]Хр!G4</f>
        <v>2456761</v>
      </c>
      <c r="C6" s="6">
        <f>[1]Хр!I4</f>
        <v>2079437.37</v>
      </c>
      <c r="D6" s="6">
        <f>[1]Хр!K4</f>
        <v>1612359.79</v>
      </c>
      <c r="E6" s="6">
        <f>[1]Хр!M4</f>
        <v>924258.54999999993</v>
      </c>
      <c r="F6" s="6">
        <f>[1]Хр!O4</f>
        <v>523633.69</v>
      </c>
      <c r="G6" s="6">
        <f>[1]Хр!Q4</f>
        <v>237082.56</v>
      </c>
      <c r="H6" s="6">
        <f>[1]Хр!S4</f>
        <v>198992.01</v>
      </c>
      <c r="I6" s="6">
        <f>[1]Хр!U4</f>
        <v>202806</v>
      </c>
      <c r="J6" s="6">
        <f>[1]Хр!W4</f>
        <v>224503.56</v>
      </c>
      <c r="K6" s="6">
        <f>[1]Хр!Y4</f>
        <v>811843.57000000007</v>
      </c>
      <c r="L6" s="6">
        <f>[1]Хр!AA4</f>
        <v>1981824.1099999999</v>
      </c>
      <c r="M6" s="6">
        <f>[1]Хр!AC4</f>
        <v>2500755.6</v>
      </c>
      <c r="N6" s="7">
        <f t="shared" si="0"/>
        <v>13754257.809999999</v>
      </c>
    </row>
    <row r="7" spans="1:14" x14ac:dyDescent="0.25">
      <c r="A7" s="5" t="s">
        <v>15</v>
      </c>
      <c r="B7" s="6">
        <f>[1]Хр!G5</f>
        <v>199673</v>
      </c>
      <c r="C7" s="6">
        <f>[1]Хр!I5</f>
        <v>144221</v>
      </c>
      <c r="D7" s="6">
        <f>[1]Хр!K5</f>
        <v>103561</v>
      </c>
      <c r="E7" s="6">
        <f>[1]Хр!M5</f>
        <v>13567</v>
      </c>
      <c r="F7" s="6">
        <f>[1]Хр!O5</f>
        <v>7886</v>
      </c>
      <c r="G7" s="6">
        <f>[1]Хр!Q5</f>
        <v>6527</v>
      </c>
      <c r="H7" s="6">
        <f>[1]Хр!S5</f>
        <v>7431</v>
      </c>
      <c r="I7" s="6">
        <f>[1]Хр!U5</f>
        <v>6007</v>
      </c>
      <c r="J7" s="6">
        <f>[1]Хр!W5</f>
        <v>15281</v>
      </c>
      <c r="K7" s="6">
        <f>[1]Хр!Y5</f>
        <v>246545</v>
      </c>
      <c r="L7" s="6">
        <f>[1]Хр!AA5</f>
        <v>316569</v>
      </c>
      <c r="M7" s="6">
        <f>[1]Хр!AC5</f>
        <v>256527</v>
      </c>
      <c r="N7" s="7">
        <f t="shared" si="0"/>
        <v>1323795</v>
      </c>
    </row>
    <row r="8" spans="1:14" x14ac:dyDescent="0.25">
      <c r="A8" s="5" t="s">
        <v>17</v>
      </c>
      <c r="B8" s="6">
        <f>[1]ВелС!G4</f>
        <v>266609</v>
      </c>
      <c r="C8" s="6">
        <f>[1]ВелС!I4</f>
        <v>225914.18</v>
      </c>
      <c r="D8" s="6">
        <f>[1]ВелС!K4</f>
        <v>190879.5</v>
      </c>
      <c r="E8" s="6">
        <f>[1]ВелС!M4</f>
        <v>114159.42</v>
      </c>
      <c r="F8" s="6">
        <f>[1]ВелС!O4</f>
        <v>65365.51</v>
      </c>
      <c r="G8" s="6">
        <f>[1]ВелС!Q4</f>
        <v>31870.18</v>
      </c>
      <c r="H8" s="6">
        <f>[1]ВелС!S4</f>
        <v>25741.040000000001</v>
      </c>
      <c r="I8" s="6">
        <f>[1]ВелС!U4</f>
        <v>26766.33</v>
      </c>
      <c r="J8" s="6">
        <f>[1]ВелС!W4</f>
        <v>29645.79</v>
      </c>
      <c r="K8" s="6">
        <f>[1]ВелС!Y4</f>
        <v>136528.72</v>
      </c>
      <c r="L8" s="6">
        <f>[1]ВелС!AA4</f>
        <v>223980.81</v>
      </c>
      <c r="M8" s="6">
        <f>[1]ВелС!AC4</f>
        <v>244268.79</v>
      </c>
      <c r="N8" s="7">
        <f t="shared" si="0"/>
        <v>1581729.2700000003</v>
      </c>
    </row>
    <row r="9" spans="1:14" x14ac:dyDescent="0.25">
      <c r="A9" s="5" t="s">
        <v>15</v>
      </c>
      <c r="B9" s="6">
        <f>[1]ВелС!G5</f>
        <v>0</v>
      </c>
      <c r="C9" s="6">
        <f>[1]ВелС!I5</f>
        <v>0</v>
      </c>
      <c r="D9" s="6">
        <f>[1]ВелС!K5</f>
        <v>0</v>
      </c>
      <c r="E9" s="6">
        <f>[1]ВелС!M5</f>
        <v>0</v>
      </c>
      <c r="F9" s="6">
        <f>[1]ВелС!O5</f>
        <v>0</v>
      </c>
      <c r="G9" s="6">
        <f>[1]ВелС!Q5</f>
        <v>0</v>
      </c>
      <c r="H9" s="6">
        <f>[1]ВелС!S5</f>
        <v>0</v>
      </c>
      <c r="I9" s="6">
        <f>[1]ВелС!U5</f>
        <v>0</v>
      </c>
      <c r="J9" s="6">
        <f>[1]ВелС!W5</f>
        <v>1180</v>
      </c>
      <c r="K9" s="6">
        <f>[1]ВелС!Y5</f>
        <v>75735</v>
      </c>
      <c r="L9" s="6">
        <f>[1]ВелС!AA5</f>
        <v>43817</v>
      </c>
      <c r="M9" s="6">
        <f>[1]ВелС!AC5</f>
        <v>0</v>
      </c>
      <c r="N9" s="7">
        <f t="shared" si="0"/>
        <v>120732</v>
      </c>
    </row>
    <row r="10" spans="1:14" x14ac:dyDescent="0.25">
      <c r="A10" s="5" t="s">
        <v>18</v>
      </c>
      <c r="B10" s="6">
        <f>[1]Тепл!G4</f>
        <v>113480</v>
      </c>
      <c r="C10" s="6">
        <f>[1]Тепл!I4</f>
        <v>95865.25</v>
      </c>
      <c r="D10" s="6">
        <f>[1]Тепл!K4</f>
        <v>75961.72</v>
      </c>
      <c r="E10" s="6">
        <f>[1]Тепл!M4</f>
        <v>48776.06</v>
      </c>
      <c r="F10" s="6">
        <f>[1]Тепл!O4</f>
        <v>26811.02</v>
      </c>
      <c r="G10" s="6">
        <f>[1]Тепл!Q4</f>
        <v>14984.77</v>
      </c>
      <c r="H10" s="6">
        <f>[1]Тепл!S4</f>
        <v>13766.58</v>
      </c>
      <c r="I10" s="6">
        <f>[1]Тепл!U4</f>
        <v>9450.0499999999993</v>
      </c>
      <c r="J10" s="6">
        <f>[1]Тепл!W4</f>
        <v>12572.98</v>
      </c>
      <c r="K10" s="6">
        <f>[1]Тепл!Y4</f>
        <v>28212.61</v>
      </c>
      <c r="L10" s="6">
        <f>[1]Тепл!AA4</f>
        <v>85945.7</v>
      </c>
      <c r="M10" s="6">
        <f>[1]Тепл!AC4</f>
        <v>108355.58</v>
      </c>
      <c r="N10" s="7">
        <f t="shared" si="0"/>
        <v>634182.31999999995</v>
      </c>
    </row>
    <row r="11" spans="1:14" x14ac:dyDescent="0.25">
      <c r="A11" s="5" t="s">
        <v>15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0"/>
        <v>0</v>
      </c>
    </row>
    <row r="12" spans="1:14" x14ac:dyDescent="0.25">
      <c r="A12" s="5" t="s">
        <v>19</v>
      </c>
      <c r="B12" s="6">
        <f>[1]Ман!G4</f>
        <v>1484123</v>
      </c>
      <c r="C12" s="6">
        <f>[1]Ман!I4</f>
        <v>1276195.72</v>
      </c>
      <c r="D12" s="6">
        <f>[1]Ман!K4</f>
        <v>1026331.49</v>
      </c>
      <c r="E12" s="6">
        <f>[1]Ман!M4</f>
        <v>650468.85</v>
      </c>
      <c r="F12" s="6">
        <f>[1]Ман!O4</f>
        <v>350958.6</v>
      </c>
      <c r="G12" s="6">
        <f>[1]Ман!Q4</f>
        <v>179145.76</v>
      </c>
      <c r="H12" s="6">
        <f>[1]Ман!S4</f>
        <v>162056.57</v>
      </c>
      <c r="I12" s="6">
        <f>[1]Ман!U4</f>
        <v>163132.19</v>
      </c>
      <c r="J12" s="6">
        <f>[1]Ман!W4</f>
        <v>223766.6</v>
      </c>
      <c r="K12" s="6">
        <f>[1]Ман!Y4</f>
        <v>943552.25</v>
      </c>
      <c r="L12" s="6">
        <f>[1]Ман!AA4</f>
        <v>1779220.3399999999</v>
      </c>
      <c r="M12" s="6">
        <f>[1]Ман!AC4</f>
        <v>1514669.72</v>
      </c>
      <c r="N12" s="7">
        <f t="shared" si="0"/>
        <v>9753621.0899999999</v>
      </c>
    </row>
    <row r="13" spans="1:14" x14ac:dyDescent="0.25">
      <c r="A13" s="5" t="s">
        <v>15</v>
      </c>
      <c r="B13" s="6">
        <f>[1]Ман!G5</f>
        <v>50525</v>
      </c>
      <c r="C13" s="6">
        <f>[1]Ман!I5</f>
        <v>43045</v>
      </c>
      <c r="D13" s="6">
        <f>[1]Ман!K5</f>
        <v>26458</v>
      </c>
      <c r="E13" s="6">
        <f>[1]Ман!M5</f>
        <v>11999</v>
      </c>
      <c r="F13" s="6">
        <f>[1]Ман!O5</f>
        <v>3037</v>
      </c>
      <c r="G13" s="6">
        <f>[1]Ман!Q5</f>
        <v>678</v>
      </c>
      <c r="H13" s="6">
        <f>[1]Ман!S5</f>
        <v>666</v>
      </c>
      <c r="I13" s="6">
        <f>[1]Ман!U5</f>
        <v>699</v>
      </c>
      <c r="J13" s="6">
        <f>[1]Ман!W5</f>
        <v>55928</v>
      </c>
      <c r="K13" s="6">
        <f>[1]Ман!Y5</f>
        <v>574138</v>
      </c>
      <c r="L13" s="6">
        <f>[1]Ман!AA5</f>
        <v>772896</v>
      </c>
      <c r="M13" s="6">
        <f>[1]Ман!AC5</f>
        <v>138730</v>
      </c>
      <c r="N13" s="7">
        <f t="shared" si="0"/>
        <v>1678799</v>
      </c>
    </row>
    <row r="14" spans="1:14" x14ac:dyDescent="0.25">
      <c r="A14" s="5" t="s">
        <v>20</v>
      </c>
      <c r="B14" s="6">
        <f>[1]Тальне!G4</f>
        <v>39634</v>
      </c>
      <c r="C14" s="6">
        <f>[1]Тальне!I4</f>
        <v>32835.770000000004</v>
      </c>
      <c r="D14" s="6">
        <f>[1]Тальне!K4</f>
        <v>27321.51</v>
      </c>
      <c r="E14" s="6">
        <f>[1]Тальне!M4</f>
        <v>19351.3</v>
      </c>
      <c r="F14" s="6">
        <f>[1]Тальне!O4</f>
        <v>10981.09</v>
      </c>
      <c r="G14" s="6">
        <f>[1]Тальне!Q4</f>
        <v>6192.57</v>
      </c>
      <c r="H14" s="6">
        <f>[1]Тальне!S4</f>
        <v>6086.23</v>
      </c>
      <c r="I14" s="6">
        <f>[1]Тальне!U4</f>
        <v>6042.05</v>
      </c>
      <c r="J14" s="6">
        <f>[1]Тальне!W4</f>
        <v>6015.56</v>
      </c>
      <c r="K14" s="6">
        <f>[1]Тальне!Y4</f>
        <v>10802.53</v>
      </c>
      <c r="L14" s="6">
        <f>[1]Тальне!AA4</f>
        <v>26543.7</v>
      </c>
      <c r="M14" s="6">
        <f>[1]Тальне!AC4</f>
        <v>36044.589999999997</v>
      </c>
      <c r="N14" s="7">
        <f t="shared" si="0"/>
        <v>227850.9</v>
      </c>
    </row>
    <row r="15" spans="1:14" x14ac:dyDescent="0.25">
      <c r="A15" s="5" t="s">
        <v>15</v>
      </c>
      <c r="B15" s="6">
        <f>[1]Тальне!G5</f>
        <v>0</v>
      </c>
      <c r="C15" s="6">
        <f>[1]Тальне!I5</f>
        <v>0</v>
      </c>
      <c r="D15" s="6">
        <f>[1]Тальне!K5</f>
        <v>0</v>
      </c>
      <c r="E15" s="6">
        <f>[1]Тальне!M5</f>
        <v>0</v>
      </c>
      <c r="F15" s="6">
        <f>[1]Тальне!O5</f>
        <v>0</v>
      </c>
      <c r="G15" s="6">
        <f>[1]Тальне!Q5</f>
        <v>0</v>
      </c>
      <c r="H15" s="6">
        <f>[1]Тальне!S5</f>
        <v>0</v>
      </c>
      <c r="I15" s="6">
        <f>[1]Тальне!U5</f>
        <v>0</v>
      </c>
      <c r="J15" s="6">
        <f>[1]Тальне!W5</f>
        <v>79</v>
      </c>
      <c r="K15" s="6">
        <f>[1]Тальне!Y5</f>
        <v>46</v>
      </c>
      <c r="L15" s="6">
        <f>[1]Тальне!AA5</f>
        <v>0</v>
      </c>
      <c r="M15" s="6">
        <f>[1]Тальне!AC5</f>
        <v>0</v>
      </c>
      <c r="N15" s="7">
        <f t="shared" si="0"/>
        <v>125</v>
      </c>
    </row>
    <row r="16" spans="1:14" x14ac:dyDescent="0.25">
      <c r="A16" s="5" t="s">
        <v>21</v>
      </c>
      <c r="B16" s="10">
        <f>[1]Ладиж!G4</f>
        <v>66458</v>
      </c>
      <c r="C16" s="10">
        <f>[1]Ладиж!I4</f>
        <v>57166.84</v>
      </c>
      <c r="D16" s="10">
        <f>[1]Ладиж!K4</f>
        <v>46173.84</v>
      </c>
      <c r="E16" s="10">
        <f>[1]Ладиж!M4</f>
        <v>28383.29</v>
      </c>
      <c r="F16" s="10">
        <f>[1]Ладиж!O4</f>
        <v>13751.91</v>
      </c>
      <c r="G16" s="10">
        <f>[1]Ладиж!Q4</f>
        <v>4858.3</v>
      </c>
      <c r="H16" s="10">
        <f>[1]Ладиж!S4</f>
        <v>3556.82</v>
      </c>
      <c r="I16" s="10">
        <f>[1]Ладиж!U4</f>
        <v>3642.31</v>
      </c>
      <c r="J16" s="10">
        <f>[1]Ладиж!W4</f>
        <v>3834.54</v>
      </c>
      <c r="K16" s="10">
        <f>[1]Ладиж!Y4</f>
        <v>13678.15</v>
      </c>
      <c r="L16" s="10">
        <f>[1]Ладиж!AA4</f>
        <v>44387.02</v>
      </c>
      <c r="M16" s="10">
        <f>[1]Ладиж!AC4</f>
        <v>62370.99</v>
      </c>
      <c r="N16" s="11">
        <f>SUM(B16:M16)</f>
        <v>348262.01</v>
      </c>
    </row>
    <row r="17" spans="1:14" x14ac:dyDescent="0.25">
      <c r="A17" s="5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>
        <f>SUM(B17:M17)</f>
        <v>0</v>
      </c>
    </row>
    <row r="18" spans="1:14" x14ac:dyDescent="0.25">
      <c r="A18" s="8" t="s">
        <v>22</v>
      </c>
      <c r="B18" s="12">
        <f>B4+B6+B8+B10+B12+B14+B16</f>
        <v>13345195</v>
      </c>
      <c r="C18" s="12">
        <f t="shared" ref="C18:N18" si="1">C4+C6+C8+C10+C12+C14+C16</f>
        <v>11366369.279999999</v>
      </c>
      <c r="D18" s="12">
        <f t="shared" si="1"/>
        <v>9003041.2199999988</v>
      </c>
      <c r="E18" s="12">
        <f t="shared" si="1"/>
        <v>4868410.93</v>
      </c>
      <c r="F18" s="12">
        <f t="shared" si="1"/>
        <v>2685048.3</v>
      </c>
      <c r="G18" s="12">
        <f t="shared" si="1"/>
        <v>1510330.33</v>
      </c>
      <c r="H18" s="12">
        <f t="shared" si="1"/>
        <v>1299118.2600000002</v>
      </c>
      <c r="I18" s="12">
        <f t="shared" si="1"/>
        <v>1323660.1700000002</v>
      </c>
      <c r="J18" s="12">
        <f t="shared" si="1"/>
        <v>1539951.87</v>
      </c>
      <c r="K18" s="12">
        <f t="shared" si="1"/>
        <v>4108807.05</v>
      </c>
      <c r="L18" s="12">
        <f t="shared" si="1"/>
        <v>11439039.449999999</v>
      </c>
      <c r="M18" s="12">
        <f t="shared" si="1"/>
        <v>13649810.800000001</v>
      </c>
      <c r="N18" s="12">
        <f t="shared" si="1"/>
        <v>76138782.660000026</v>
      </c>
    </row>
    <row r="28" spans="1:14" x14ac:dyDescent="0.25">
      <c r="M28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BTV</dc:creator>
  <cp:lastModifiedBy>IT</cp:lastModifiedBy>
  <dcterms:created xsi:type="dcterms:W3CDTF">2021-04-27T12:43:37Z</dcterms:created>
  <dcterms:modified xsi:type="dcterms:W3CDTF">2021-04-28T04:57:53Z</dcterms:modified>
</cp:coreProperties>
</file>