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exander\Desktop\На сайт зміни\"/>
    </mc:Choice>
  </mc:AlternateContent>
  <xr:revisionPtr revIDLastSave="0" documentId="13_ncr:1_{324F4D39-D32E-42C7-93A2-7DA13672DDBB}" xr6:coauthVersionLast="3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B23" i="1"/>
  <c r="N26" i="1"/>
  <c r="N25" i="1"/>
  <c r="N24" i="1"/>
  <c r="N22" i="1"/>
  <c r="N21" i="1"/>
  <c r="N20" i="1"/>
  <c r="N19" i="1"/>
  <c r="N18" i="1"/>
  <c r="N17" i="1"/>
  <c r="N16" i="1"/>
  <c r="N14" i="1"/>
  <c r="N13" i="1"/>
  <c r="N10" i="1"/>
  <c r="N9" i="1"/>
  <c r="N8" i="1"/>
  <c r="N7" i="1"/>
  <c r="C6" i="1"/>
  <c r="D6" i="1"/>
  <c r="E6" i="1"/>
  <c r="F6" i="1"/>
  <c r="G6" i="1"/>
  <c r="H6" i="1"/>
  <c r="I6" i="1"/>
  <c r="J6" i="1"/>
  <c r="K6" i="1"/>
  <c r="L6" i="1"/>
  <c r="M6" i="1"/>
  <c r="C12" i="1"/>
  <c r="D12" i="1"/>
  <c r="E12" i="1"/>
  <c r="F12" i="1"/>
  <c r="G12" i="1"/>
  <c r="H12" i="1"/>
  <c r="I12" i="1"/>
  <c r="J12" i="1"/>
  <c r="K12" i="1"/>
  <c r="L12" i="1"/>
  <c r="M12" i="1"/>
  <c r="C15" i="1"/>
  <c r="D15" i="1"/>
  <c r="E15" i="1"/>
  <c r="F15" i="1"/>
  <c r="G15" i="1"/>
  <c r="H15" i="1"/>
  <c r="I15" i="1"/>
  <c r="J15" i="1"/>
  <c r="K15" i="1"/>
  <c r="L15" i="1"/>
  <c r="M15" i="1"/>
  <c r="B15" i="1"/>
  <c r="B12" i="1"/>
  <c r="B6" i="1"/>
  <c r="N23" i="1" l="1"/>
  <c r="N15" i="1"/>
  <c r="N6" i="1"/>
  <c r="B11" i="1"/>
  <c r="N12" i="1"/>
  <c r="L11" i="1"/>
  <c r="D11" i="1"/>
  <c r="K11" i="1"/>
  <c r="G11" i="1"/>
  <c r="C11" i="1"/>
  <c r="J11" i="1"/>
  <c r="F11" i="1"/>
  <c r="H11" i="1"/>
  <c r="M11" i="1"/>
  <c r="I11" i="1"/>
  <c r="E11" i="1"/>
  <c r="N11" i="1" l="1"/>
</calcChain>
</file>

<file path=xl/sharedStrings.xml><?xml version="1.0" encoding="utf-8"?>
<sst xmlns="http://schemas.openxmlformats.org/spreadsheetml/2006/main" count="50" uniqueCount="39">
  <si>
    <t>Показники</t>
  </si>
  <si>
    <r>
      <t>тис. м</t>
    </r>
    <r>
      <rPr>
        <vertAlign val="superscript"/>
        <sz val="12"/>
        <rFont val="Times New Roman"/>
        <family val="1"/>
        <charset val="204"/>
      </rPr>
      <t>3</t>
    </r>
  </si>
  <si>
    <t>Б</t>
  </si>
  <si>
    <t>Об'єм/обсяг природного газу, який надійшов до ГРМ, усього, у тому числі від:</t>
  </si>
  <si>
    <t>газотранспортної системи</t>
  </si>
  <si>
    <t>суміжних газорозподільних систем</t>
  </si>
  <si>
    <t>газовидобувних підприємств</t>
  </si>
  <si>
    <t>виробників біогазу або інших видів газу з альтернативних джерел</t>
  </si>
  <si>
    <t>Об'єм/обсяг природного газу, який розподілений з ГРМ споживачам, усього, у тому числі:</t>
  </si>
  <si>
    <t>побутовим, усього, у тому числі:</t>
  </si>
  <si>
    <t>з лічильниками природного газу</t>
  </si>
  <si>
    <t>без лічильників природного газу</t>
  </si>
  <si>
    <t>непобутовим, усього, у тому числі:</t>
  </si>
  <si>
    <t>ТКЕ</t>
  </si>
  <si>
    <t>бюджетним організаціям</t>
  </si>
  <si>
    <t>промисловим підприємствам та іншим суб'єктам господарювання</t>
  </si>
  <si>
    <t>релігійним організаціям</t>
  </si>
  <si>
    <t>Об'єм/обсяг природного газу, який переданий у суміжні газорозподільні системи</t>
  </si>
  <si>
    <t>Об'єм/обсяг розподіленого природного газу, який не було підтверджено актами приймання-передачі газу</t>
  </si>
  <si>
    <t>Витрати природного газу на власні потреби</t>
  </si>
  <si>
    <t>Фактичні втрати та виробничо-технологічні витрати природного газу, усього, у тому числі:</t>
  </si>
  <si>
    <t>фактичні втрати природного газу</t>
  </si>
  <si>
    <t>виробничо-технологічні витрати природного газу</t>
  </si>
  <si>
    <t>Обсяг позитивного небалансу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</si>
  <si>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</si>
  <si>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</si>
  <si>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</si>
  <si>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</si>
  <si>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</si>
  <si>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</si>
  <si>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</si>
  <si>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</si>
  <si>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</si>
  <si>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</si>
  <si>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</si>
  <si>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</si>
  <si>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</si>
  <si>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r>
      <t>тис. м</t>
    </r>
    <r>
      <rPr>
        <b/>
        <vertAlign val="superscript"/>
        <sz val="12"/>
        <rFont val="Times New Roman"/>
        <family val="1"/>
        <charset val="204"/>
      </rPr>
      <t>3</t>
    </r>
  </si>
  <si>
    <t>Планові та фактичні обсяги природного газу, що переміщуються газорозподільною системою в обсязі, що знаходиться в розпорядженні ПрАТ «УМАНЬГАЗ» у 2021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</si>
</sst>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49" fontId="0" fillId="0" borderId="0" xfId="0" applyNumberFormat="1"/>
    <xf numFmtId="49" fontId="1" fillId="0" borderId="0" xfId="0" applyNumberFormat="1" applyFont="1"/>
    <xf numFmtId="49" fontId="4" fillId="0" borderId="0" xfId="0" applyNumberFormat="1" applyFont="1" applyFill="1" applyBorder="1" applyAlignment="1" applyProtection="1">
      <alignment vertical="center" wrapText="1"/>
    </xf>
    <xf numFmtId="49" fontId="0" fillId="0" borderId="0" xfId="0" applyNumberFormat="1" applyFill="1"/>
    <xf numFmtId="164" fontId="4" fillId="2" borderId="1" xfId="0" applyNumberFormat="1" applyFont="1" applyFill="1" applyBorder="1" applyAlignment="1" applyProtection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tabSelected="1" view="pageBreakPreview" zoomScaleNormal="100" zoomScaleSheetLayoutView="100" workbookViewId="0">
      <selection activeCell="A2" sqref="A2:N2"/>
    </sheetView>
  </sheetViews>
  <sheetFormatPr defaultRowHeight="15" x14ac:dyDescent="0.25"/>
  <cols>
    <col min="1" max="1" width="53.140625" bestFit="1" customWidth="1"/>
    <col min="2" max="4" width="13.7109375" bestFit="1" customWidth="1"/>
    <col min="5" max="11" width="12.42578125" bestFit="1" customWidth="1"/>
    <col min="12" max="13" width="13.7109375" bestFit="1" customWidth="1"/>
    <col min="14" max="14" width="13.7109375" style="4" bestFit="1" customWidth="1"/>
  </cols>
  <sheetData>
    <row r="1" spans="1:14" ht="15.7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7" customFormat="1" ht="37.5" customHeight="1" x14ac:dyDescent="0.2">
      <c r="A2" s="21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 customHeight="1" x14ac:dyDescent="0.25">
      <c r="A3" s="20" t="s">
        <v>0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5" t="s">
        <v>36</v>
      </c>
    </row>
    <row r="4" spans="1:14" ht="18.75" x14ac:dyDescent="0.25">
      <c r="A4" s="20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5" t="s">
        <v>37</v>
      </c>
    </row>
    <row r="5" spans="1:14" ht="15.75" x14ac:dyDescent="0.25">
      <c r="A5" s="3" t="s">
        <v>2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6"/>
    </row>
    <row r="6" spans="1:14" ht="38.25" customHeight="1" x14ac:dyDescent="0.25">
      <c r="A6" s="7" t="s">
        <v>3</v>
      </c>
      <c r="B6" s="13">
        <f>B7+B8+B9+B10</f>
        <v>14154.123290000001</v>
      </c>
      <c r="C6" s="13">
        <f t="shared" ref="C6:M6" si="0">C7+C8+C9+C10</f>
        <v>13907.71658</v>
      </c>
      <c r="D6" s="13">
        <f t="shared" si="0"/>
        <v>11790.490759999999</v>
      </c>
      <c r="E6" s="13">
        <f t="shared" si="0"/>
        <v>6272.8751999999995</v>
      </c>
      <c r="F6" s="13">
        <f t="shared" si="0"/>
        <v>1945.1160299999999</v>
      </c>
      <c r="G6" s="13">
        <f t="shared" si="0"/>
        <v>1393.51649</v>
      </c>
      <c r="H6" s="13">
        <f t="shared" si="0"/>
        <v>1231.43364</v>
      </c>
      <c r="I6" s="13">
        <f t="shared" si="0"/>
        <v>1296.81979</v>
      </c>
      <c r="J6" s="13">
        <f t="shared" si="0"/>
        <v>2060.607</v>
      </c>
      <c r="K6" s="13">
        <f t="shared" si="0"/>
        <v>7182.9071600000007</v>
      </c>
      <c r="L6" s="13">
        <f t="shared" si="0"/>
        <v>11518.722690000001</v>
      </c>
      <c r="M6" s="13">
        <f t="shared" si="0"/>
        <v>13375.028900000001</v>
      </c>
      <c r="N6" s="14">
        <f t="shared" ref="N6:N26" si="1">SUM(B6:M6)</f>
        <v>86129.357530000008</v>
      </c>
    </row>
    <row r="7" spans="1:14" ht="15.75" customHeight="1" x14ac:dyDescent="0.25">
      <c r="A7" s="7" t="s">
        <v>4</v>
      </c>
      <c r="B7" s="15">
        <v>14005.045400000001</v>
      </c>
      <c r="C7" s="15">
        <v>13757.52915</v>
      </c>
      <c r="D7" s="15">
        <v>11657.889069999999</v>
      </c>
      <c r="E7" s="15">
        <v>6195.7296999999999</v>
      </c>
      <c r="F7" s="15">
        <v>1919.2343499999999</v>
      </c>
      <c r="G7" s="15">
        <v>1376.6073200000001</v>
      </c>
      <c r="H7" s="15">
        <v>1215.1784299999999</v>
      </c>
      <c r="I7" s="15">
        <v>1280.2866100000001</v>
      </c>
      <c r="J7" s="15">
        <v>2036.587</v>
      </c>
      <c r="K7" s="15">
        <v>7123.9750700000004</v>
      </c>
      <c r="L7" s="15">
        <v>11425.91545</v>
      </c>
      <c r="M7" s="15">
        <v>13238.42928</v>
      </c>
      <c r="N7" s="16">
        <f t="shared" si="1"/>
        <v>85232.406830000007</v>
      </c>
    </row>
    <row r="8" spans="1:14" ht="15.75" customHeight="1" x14ac:dyDescent="0.25">
      <c r="A8" s="7" t="s">
        <v>5</v>
      </c>
      <c r="B8" s="15">
        <v>149.07789</v>
      </c>
      <c r="C8" s="15">
        <v>150.18743000000001</v>
      </c>
      <c r="D8" s="15">
        <v>132.60168999999999</v>
      </c>
      <c r="E8" s="15">
        <v>77.145499999999998</v>
      </c>
      <c r="F8" s="15">
        <v>25.881679999999999</v>
      </c>
      <c r="G8" s="15">
        <v>16.90917</v>
      </c>
      <c r="H8" s="15">
        <v>16.255210000000002</v>
      </c>
      <c r="I8" s="15">
        <v>16.533180000000002</v>
      </c>
      <c r="J8" s="15">
        <v>24.02</v>
      </c>
      <c r="K8" s="15">
        <v>58.932090000000002</v>
      </c>
      <c r="L8" s="15">
        <v>92.807239999999993</v>
      </c>
      <c r="M8" s="15">
        <v>136.59961999999999</v>
      </c>
      <c r="N8" s="16">
        <f t="shared" si="1"/>
        <v>896.95069999999987</v>
      </c>
    </row>
    <row r="9" spans="1:14" ht="15.75" customHeight="1" x14ac:dyDescent="0.25">
      <c r="A9" s="7" t="s">
        <v>6</v>
      </c>
      <c r="B9" s="15">
        <v>0</v>
      </c>
      <c r="C9" s="15">
        <v>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>
        <f t="shared" si="1"/>
        <v>0</v>
      </c>
    </row>
    <row r="10" spans="1:14" ht="33.75" customHeight="1" x14ac:dyDescent="0.25">
      <c r="A10" s="7" t="s">
        <v>7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6">
        <f t="shared" si="1"/>
        <v>0</v>
      </c>
    </row>
    <row r="11" spans="1:14" ht="36" customHeight="1" x14ac:dyDescent="0.25">
      <c r="A11" s="7" t="s">
        <v>8</v>
      </c>
      <c r="B11" s="13">
        <f>B12+B15</f>
        <v>12477.172790000001</v>
      </c>
      <c r="C11" s="13">
        <f t="shared" ref="C11:M11" si="2">C12+C15</f>
        <v>12050.85994</v>
      </c>
      <c r="D11" s="13">
        <f t="shared" si="2"/>
        <v>10279.77721</v>
      </c>
      <c r="E11" s="13">
        <f t="shared" si="2"/>
        <v>5289.3885599999994</v>
      </c>
      <c r="F11" s="13">
        <f t="shared" si="2"/>
        <v>1638.8100299999999</v>
      </c>
      <c r="G11" s="13">
        <f t="shared" si="2"/>
        <v>1180.43049</v>
      </c>
      <c r="H11" s="13">
        <f t="shared" si="2"/>
        <v>1020.2436399999999</v>
      </c>
      <c r="I11" s="13">
        <f t="shared" si="2"/>
        <v>1139.6727900000001</v>
      </c>
      <c r="J11" s="13">
        <f t="shared" si="2"/>
        <v>1429.5229999999999</v>
      </c>
      <c r="K11" s="13">
        <f t="shared" si="2"/>
        <v>5835.7815299999993</v>
      </c>
      <c r="L11" s="13">
        <f t="shared" si="2"/>
        <v>10878.568180000002</v>
      </c>
      <c r="M11" s="13">
        <f t="shared" si="2"/>
        <v>12525.127209999999</v>
      </c>
      <c r="N11" s="14">
        <f t="shared" si="1"/>
        <v>75745.355370000005</v>
      </c>
    </row>
    <row r="12" spans="1:14" ht="15.75" customHeight="1" x14ac:dyDescent="0.25">
      <c r="A12" s="7" t="s">
        <v>9</v>
      </c>
      <c r="B12" s="13">
        <f>B13+B14</f>
        <v>7701.6917899999999</v>
      </c>
      <c r="C12" s="13">
        <f t="shared" ref="C12:M12" si="3">C13+C14</f>
        <v>7338.0679399999999</v>
      </c>
      <c r="D12" s="13">
        <f t="shared" si="3"/>
        <v>6387.3022100000007</v>
      </c>
      <c r="E12" s="13">
        <f t="shared" si="3"/>
        <v>3639.1375600000001</v>
      </c>
      <c r="F12" s="13">
        <f t="shared" si="3"/>
        <v>1419.48903</v>
      </c>
      <c r="G12" s="13">
        <f t="shared" si="3"/>
        <v>846.35948999999994</v>
      </c>
      <c r="H12" s="13">
        <f t="shared" si="3"/>
        <v>745.99263999999994</v>
      </c>
      <c r="I12" s="13">
        <f t="shared" si="3"/>
        <v>842.06279000000006</v>
      </c>
      <c r="J12" s="13">
        <f t="shared" si="3"/>
        <v>1012.593</v>
      </c>
      <c r="K12" s="13">
        <f t="shared" si="3"/>
        <v>2922.8665299999998</v>
      </c>
      <c r="L12" s="13">
        <f t="shared" si="3"/>
        <v>5533.0541800000001</v>
      </c>
      <c r="M12" s="13">
        <f t="shared" si="3"/>
        <v>7920.6192099999998</v>
      </c>
      <c r="N12" s="14">
        <f t="shared" si="1"/>
        <v>46309.236369999999</v>
      </c>
    </row>
    <row r="13" spans="1:14" ht="15.75" customHeight="1" x14ac:dyDescent="0.25">
      <c r="A13" s="7" t="s">
        <v>10</v>
      </c>
      <c r="B13" s="15">
        <v>7697.7447499999998</v>
      </c>
      <c r="C13" s="15">
        <v>7334.0359399999998</v>
      </c>
      <c r="D13" s="15">
        <v>6383.2692100000004</v>
      </c>
      <c r="E13" s="15">
        <v>3635.1365599999999</v>
      </c>
      <c r="F13" s="15">
        <v>1415.56403</v>
      </c>
      <c r="G13" s="15">
        <v>842.45048999999995</v>
      </c>
      <c r="H13" s="15">
        <v>742.12663999999995</v>
      </c>
      <c r="I13" s="15">
        <v>838.21279000000004</v>
      </c>
      <c r="J13" s="15">
        <v>1009.014</v>
      </c>
      <c r="K13" s="15">
        <v>2919.1564699999999</v>
      </c>
      <c r="L13" s="15">
        <v>5529.3682900000003</v>
      </c>
      <c r="M13" s="15">
        <v>7916.9934800000001</v>
      </c>
      <c r="N13" s="16">
        <f t="shared" si="1"/>
        <v>46263.072649999995</v>
      </c>
    </row>
    <row r="14" spans="1:14" ht="15.75" customHeight="1" x14ac:dyDescent="0.25">
      <c r="A14" s="7" t="s">
        <v>11</v>
      </c>
      <c r="B14" s="15">
        <v>3.9470399999999999</v>
      </c>
      <c r="C14" s="15">
        <v>4.032</v>
      </c>
      <c r="D14" s="15">
        <v>4.0330000000000004</v>
      </c>
      <c r="E14" s="15">
        <v>4.0010000000000003</v>
      </c>
      <c r="F14" s="15">
        <v>3.9249999999999998</v>
      </c>
      <c r="G14" s="15">
        <v>3.9089999999999998</v>
      </c>
      <c r="H14" s="15">
        <v>3.8660000000000001</v>
      </c>
      <c r="I14" s="15">
        <v>3.85</v>
      </c>
      <c r="J14" s="15">
        <v>3.5790000000000002</v>
      </c>
      <c r="K14" s="15">
        <v>3.7100599999999999</v>
      </c>
      <c r="L14" s="15">
        <v>3.6858900000000001</v>
      </c>
      <c r="M14" s="15">
        <v>3.6257299999999999</v>
      </c>
      <c r="N14" s="16">
        <f t="shared" si="1"/>
        <v>46.163719999999998</v>
      </c>
    </row>
    <row r="15" spans="1:14" ht="15.75" customHeight="1" x14ac:dyDescent="0.25">
      <c r="A15" s="7" t="s">
        <v>12</v>
      </c>
      <c r="B15" s="13">
        <f>B16+B17+B18+B19</f>
        <v>4775.4809999999998</v>
      </c>
      <c r="C15" s="13">
        <f t="shared" ref="C15:M15" si="4">C16+C17+C18+C19</f>
        <v>4712.7920000000004</v>
      </c>
      <c r="D15" s="13">
        <f t="shared" si="4"/>
        <v>3892.4749999999999</v>
      </c>
      <c r="E15" s="13">
        <f t="shared" si="4"/>
        <v>1650.2509999999997</v>
      </c>
      <c r="F15" s="13">
        <f t="shared" si="4"/>
        <v>219.321</v>
      </c>
      <c r="G15" s="13">
        <f t="shared" si="4"/>
        <v>334.07100000000003</v>
      </c>
      <c r="H15" s="13">
        <f t="shared" si="4"/>
        <v>274.25100000000003</v>
      </c>
      <c r="I15" s="13">
        <f t="shared" si="4"/>
        <v>297.61</v>
      </c>
      <c r="J15" s="13">
        <f t="shared" si="4"/>
        <v>416.92999999999995</v>
      </c>
      <c r="K15" s="13">
        <f t="shared" si="4"/>
        <v>2912.9149999999995</v>
      </c>
      <c r="L15" s="13">
        <f t="shared" si="4"/>
        <v>5345.514000000001</v>
      </c>
      <c r="M15" s="13">
        <f t="shared" si="4"/>
        <v>4604.5079999999998</v>
      </c>
      <c r="N15" s="14">
        <f t="shared" si="1"/>
        <v>29436.119000000006</v>
      </c>
    </row>
    <row r="16" spans="1:14" ht="15.75" x14ac:dyDescent="0.25">
      <c r="A16" s="7" t="s">
        <v>13</v>
      </c>
      <c r="B16" s="15">
        <v>3434.54</v>
      </c>
      <c r="C16" s="15">
        <v>3352.46</v>
      </c>
      <c r="D16" s="15">
        <v>2761.491</v>
      </c>
      <c r="E16" s="15">
        <v>1242.2809999999999</v>
      </c>
      <c r="F16" s="15">
        <v>5.6000000000000001E-2</v>
      </c>
      <c r="G16" s="15"/>
      <c r="H16" s="15"/>
      <c r="I16" s="15"/>
      <c r="J16" s="15"/>
      <c r="K16" s="15">
        <v>347.673</v>
      </c>
      <c r="L16" s="15">
        <v>1967.296</v>
      </c>
      <c r="M16" s="15">
        <v>2736.6759999999999</v>
      </c>
      <c r="N16" s="16">
        <f t="shared" si="1"/>
        <v>15842.473000000002</v>
      </c>
    </row>
    <row r="17" spans="1:14" ht="15.75" customHeight="1" x14ac:dyDescent="0.25">
      <c r="A17" s="7" t="s">
        <v>14</v>
      </c>
      <c r="B17" s="15">
        <v>647.48299999999995</v>
      </c>
      <c r="C17" s="15">
        <v>674.99099999999999</v>
      </c>
      <c r="D17" s="15">
        <v>550.10599999999999</v>
      </c>
      <c r="E17" s="15">
        <v>136.59800000000001</v>
      </c>
      <c r="F17" s="15">
        <v>1.9339999999999999</v>
      </c>
      <c r="G17" s="15">
        <v>1.4179999999999999</v>
      </c>
      <c r="H17" s="15">
        <v>1.286</v>
      </c>
      <c r="I17" s="15">
        <v>1.1950000000000001</v>
      </c>
      <c r="J17" s="15">
        <v>1.3640000000000001</v>
      </c>
      <c r="K17" s="15">
        <v>5.0430000000000001</v>
      </c>
      <c r="L17" s="15">
        <v>356.774</v>
      </c>
      <c r="M17" s="15">
        <v>637.97299999999996</v>
      </c>
      <c r="N17" s="16">
        <f t="shared" si="1"/>
        <v>3016.1649999999995</v>
      </c>
    </row>
    <row r="18" spans="1:14" ht="33" customHeight="1" x14ac:dyDescent="0.25">
      <c r="A18" s="7" t="s">
        <v>15</v>
      </c>
      <c r="B18" s="15">
        <v>687.54499999999996</v>
      </c>
      <c r="C18" s="15">
        <v>678.90599999999995</v>
      </c>
      <c r="D18" s="15">
        <v>576.43600000000004</v>
      </c>
      <c r="E18" s="15">
        <v>270.24299999999999</v>
      </c>
      <c r="F18" s="15">
        <v>216.583</v>
      </c>
      <c r="G18" s="15">
        <v>332.58100000000002</v>
      </c>
      <c r="H18" s="15">
        <v>272.91500000000002</v>
      </c>
      <c r="I18" s="15">
        <v>296.34800000000001</v>
      </c>
      <c r="J18" s="15">
        <v>415.505</v>
      </c>
      <c r="K18" s="15">
        <v>2559.6799999999998</v>
      </c>
      <c r="L18" s="15">
        <v>3020.4070000000002</v>
      </c>
      <c r="M18" s="15">
        <v>1226.4770000000001</v>
      </c>
      <c r="N18" s="16">
        <f t="shared" si="1"/>
        <v>10553.626000000002</v>
      </c>
    </row>
    <row r="19" spans="1:14" ht="15.75" customHeight="1" x14ac:dyDescent="0.25">
      <c r="A19" s="7" t="s">
        <v>16</v>
      </c>
      <c r="B19" s="15">
        <v>5.9130000000000003</v>
      </c>
      <c r="C19" s="15">
        <v>6.4349999999999996</v>
      </c>
      <c r="D19" s="15">
        <v>4.4420000000000002</v>
      </c>
      <c r="E19" s="15">
        <v>1.129</v>
      </c>
      <c r="F19" s="15">
        <v>0.748</v>
      </c>
      <c r="G19" s="15">
        <v>7.1999999999999995E-2</v>
      </c>
      <c r="H19" s="15">
        <v>0.05</v>
      </c>
      <c r="I19" s="15">
        <v>6.7000000000000004E-2</v>
      </c>
      <c r="J19" s="15">
        <v>6.0999999999999999E-2</v>
      </c>
      <c r="K19" s="15">
        <v>0.51900000000000002</v>
      </c>
      <c r="L19" s="15">
        <v>1.0369999999999999</v>
      </c>
      <c r="M19" s="15">
        <v>3.3820000000000001</v>
      </c>
      <c r="N19" s="16">
        <f t="shared" si="1"/>
        <v>23.855</v>
      </c>
    </row>
    <row r="20" spans="1:14" ht="36" customHeight="1" x14ac:dyDescent="0.25">
      <c r="A20" s="7" t="s">
        <v>17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6">
        <f t="shared" si="1"/>
        <v>0</v>
      </c>
    </row>
    <row r="21" spans="1:14" ht="36" customHeight="1" x14ac:dyDescent="0.25">
      <c r="A21" s="7" t="s">
        <v>18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6">
        <f t="shared" si="1"/>
        <v>0</v>
      </c>
    </row>
    <row r="22" spans="1:14" ht="22.5" customHeight="1" x14ac:dyDescent="0.25">
      <c r="A22" s="7" t="s">
        <v>19</v>
      </c>
      <c r="B22" s="15">
        <v>7.7750000000000004</v>
      </c>
      <c r="C22" s="15">
        <v>7.5720000000000001</v>
      </c>
      <c r="D22" s="15">
        <v>6.17</v>
      </c>
      <c r="E22" s="15">
        <v>3.077</v>
      </c>
      <c r="F22" s="15"/>
      <c r="G22" s="15"/>
      <c r="H22" s="15"/>
      <c r="I22" s="15"/>
      <c r="J22" s="15"/>
      <c r="K22" s="15"/>
      <c r="L22" s="15"/>
      <c r="M22" s="15">
        <v>8</v>
      </c>
      <c r="N22" s="16">
        <f t="shared" si="1"/>
        <v>32.594000000000001</v>
      </c>
    </row>
    <row r="23" spans="1:14" ht="35.25" customHeight="1" x14ac:dyDescent="0.25">
      <c r="A23" s="7" t="s">
        <v>20</v>
      </c>
      <c r="B23" s="15">
        <f>B24+B25</f>
        <v>1669.1755000000001</v>
      </c>
      <c r="C23" s="15">
        <f t="shared" ref="C23:M23" si="5">C24+C25</f>
        <v>1849.2846400000001</v>
      </c>
      <c r="D23" s="15">
        <f t="shared" si="5"/>
        <v>1504.5435500000001</v>
      </c>
      <c r="E23" s="15">
        <f t="shared" si="5"/>
        <v>980.40963999999997</v>
      </c>
      <c r="F23" s="15">
        <f t="shared" si="5"/>
        <v>306.30599999999998</v>
      </c>
      <c r="G23" s="15">
        <f t="shared" si="5"/>
        <v>213.08600000000001</v>
      </c>
      <c r="H23" s="15">
        <f t="shared" si="5"/>
        <v>211.19</v>
      </c>
      <c r="I23" s="15">
        <f t="shared" si="5"/>
        <v>157.14699999999999</v>
      </c>
      <c r="J23" s="15">
        <f t="shared" si="5"/>
        <v>631.08399999999995</v>
      </c>
      <c r="K23" s="15">
        <f t="shared" si="5"/>
        <v>1347.12563</v>
      </c>
      <c r="L23" s="15">
        <f t="shared" si="5"/>
        <v>640.15450999999996</v>
      </c>
      <c r="M23" s="15">
        <f t="shared" si="5"/>
        <v>841.90169000000003</v>
      </c>
      <c r="N23" s="16">
        <f>SUM(B23:M23)</f>
        <v>10351.408160000001</v>
      </c>
    </row>
    <row r="24" spans="1:14" ht="15.75" customHeight="1" x14ac:dyDescent="0.25">
      <c r="A24" s="7" t="s">
        <v>21</v>
      </c>
      <c r="B24" s="15">
        <v>1669.1755000000001</v>
      </c>
      <c r="C24" s="15">
        <v>1849.2846400000001</v>
      </c>
      <c r="D24" s="15">
        <v>1504.5435500000001</v>
      </c>
      <c r="E24" s="15">
        <v>980.40963999999997</v>
      </c>
      <c r="F24" s="15">
        <v>306.30599999999998</v>
      </c>
      <c r="G24" s="15">
        <v>213.08600000000001</v>
      </c>
      <c r="H24" s="15">
        <v>211.19</v>
      </c>
      <c r="I24" s="15">
        <v>157.14699999999999</v>
      </c>
      <c r="J24" s="15">
        <v>631.08399999999995</v>
      </c>
      <c r="K24" s="15">
        <v>1347.12563</v>
      </c>
      <c r="L24" s="15">
        <v>640.15450999999996</v>
      </c>
      <c r="M24" s="15">
        <v>841.90169000000003</v>
      </c>
      <c r="N24" s="16">
        <f t="shared" si="1"/>
        <v>10351.408160000001</v>
      </c>
    </row>
    <row r="25" spans="1:14" ht="18.75" customHeight="1" x14ac:dyDescent="0.25">
      <c r="A25" s="7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>
        <f t="shared" si="1"/>
        <v>0</v>
      </c>
    </row>
    <row r="26" spans="1:14" ht="15.75" customHeight="1" x14ac:dyDescent="0.25">
      <c r="A26" s="8" t="s">
        <v>23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>
        <f t="shared" si="1"/>
        <v>0</v>
      </c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ht="15.75" x14ac:dyDescent="0.2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ht="15.75" x14ac:dyDescent="0.2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ht="15.75" x14ac:dyDescent="0.2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ht="15.75" x14ac:dyDescent="0.25">
      <c r="A31" s="11"/>
      <c r="B31" s="1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5.7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</sheetData>
  <mergeCells count="4">
    <mergeCell ref="A32:N32"/>
    <mergeCell ref="A1:N1"/>
    <mergeCell ref="A3:A4"/>
    <mergeCell ref="A2:N2"/>
  </mergeCells>
  <conditionalFormatting sqref="B7:N10 B13:N14 B16:N26">
    <cfRule type="cellIs" dxfId="2" priority="6" operator="lessThan">
      <formula>0</formula>
    </cfRule>
  </conditionalFormatting>
  <conditionalFormatting sqref="B7:N9">
    <cfRule type="cellIs" dxfId="1" priority="5" operator="lessThan">
      <formula>0</formula>
    </cfRule>
  </conditionalFormatting>
  <conditionalFormatting sqref="B13:N14">
    <cfRule type="cellIs" dxfId="0" priority="4" operator="lessThan">
      <formula>0</formula>
    </cfRule>
  </conditionalFormatting>
  <dataValidations count="1">
    <dataValidation type="decimal" operator="greaterThanOrEqual" allowBlank="1" showInputMessage="1" showErrorMessage="1" error="Помилка! Дозволяється вводити лише числа без пробілів та розділових знаків (крім коми). Значення не може бути від'ємним." sqref="B13:N14 B7:N10 B16:N26" xr:uid="{00000000-0002-0000-0000-000000000000}">
      <formula1>0</formula1>
    </dataValidation>
  </dataValidations>
  <pageMargins left="0.39370078740157483" right="0.39370078740157483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Olexander</dc:creator>
  <cp:lastModifiedBy>Olexander</cp:lastModifiedBy>
  <cp:lastPrinted>2022-01-14T11:55:19Z</cp:lastPrinted>
  <dcterms:created xsi:type="dcterms:W3CDTF">2021-11-19T07:27:47Z</dcterms:created>
  <dcterms:modified xsi:type="dcterms:W3CDTF">2022-02-18T08:47:06Z</dcterms:modified>
</cp:coreProperties>
</file>